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I32" i="8" l="1"/>
  <c r="AI20" i="8"/>
  <c r="AI14" i="8"/>
  <c r="AI24" i="8"/>
  <c r="AI17" i="8"/>
  <c r="AI31" i="8"/>
  <c r="AI30" i="8"/>
  <c r="AI21" i="3" l="1"/>
  <c r="AI33" i="6"/>
  <c r="AI33" i="7"/>
  <c r="AI25" i="7"/>
  <c r="AI29" i="5"/>
  <c r="AI35" i="5"/>
  <c r="AI31" i="6"/>
  <c r="AI35" i="6"/>
  <c r="AI36" i="6"/>
  <c r="AI20" i="3"/>
  <c r="AI22" i="2"/>
  <c r="AI18" i="4"/>
  <c r="AI29" i="7"/>
  <c r="AI25" i="2"/>
  <c r="AI30" i="5"/>
  <c r="AI32" i="5"/>
  <c r="AI31" i="5"/>
  <c r="AI18" i="3"/>
  <c r="AI22" i="3" s="1"/>
  <c r="AI19" i="3"/>
  <c r="AI28" i="5"/>
  <c r="AI32" i="6"/>
  <c r="AI14" i="7"/>
  <c r="AI16" i="7" s="1"/>
  <c r="AI17" i="7" s="1"/>
  <c r="AI33" i="5"/>
  <c r="AI37" i="6"/>
  <c r="AI24" i="2"/>
  <c r="AI17" i="4"/>
  <c r="AI34" i="5"/>
  <c r="AI30" i="6"/>
  <c r="AI34" i="6"/>
  <c r="AI38" i="6"/>
  <c r="AI24" i="7"/>
  <c r="AI23" i="7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<sst xmlns="http://schemas.openxmlformats.org/spreadsheetml/2006/main" count="365" uniqueCount="159">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</sst>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0" fillId="0" borderId="0" xfId="0" applyNumberFormat="1"/>
    <xf numFmtId="10" fontId="0" fillId="0" borderId="0" xfId="0" applyNumberFormat="1"/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v>Ratio renuncia/víctima</c:v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'Denuncias, Víctimas y Renuncias'!$K$24:$AI$24</c:f>
              <c:numCache>
                <c:formatCode>0.0%</c:formatCode>
                <c:ptCount val="25"/>
                <c:pt idx="0">
                  <c:v>0.12498766893558252</c:v>
                </c:pt>
                <c:pt idx="1">
                  <c:v>0.13211773242058109</c:v>
                </c:pt>
                <c:pt idx="2">
                  <c:v>0.11975542905334177</c:v>
                </c:pt>
                <c:pt idx="3">
                  <c:v>0.11949985682924501</c:v>
                </c:pt>
                <c:pt idx="4">
                  <c:v>0.11725481134255439</c:v>
                </c:pt>
                <c:pt idx="5">
                  <c:v>0.12444180745089467</c:v>
                </c:pt>
                <c:pt idx="6">
                  <c:v>0.11950749147010829</c:v>
                </c:pt>
                <c:pt idx="7">
                  <c:v>0.11322802363439045</c:v>
                </c:pt>
                <c:pt idx="8">
                  <c:v>0.10737478871986478</c:v>
                </c:pt>
                <c:pt idx="9">
                  <c:v>0.12002986230160925</c:v>
                </c:pt>
                <c:pt idx="10">
                  <c:v>0.11081953446873277</c:v>
                </c:pt>
                <c:pt idx="11">
                  <c:v>0.1127030976874803</c:v>
                </c:pt>
                <c:pt idx="12">
                  <c:v>0.10301414500481375</c:v>
                </c:pt>
                <c:pt idx="13">
                  <c:v>9.9861791093724381E-2</c:v>
                </c:pt>
                <c:pt idx="14">
                  <c:v>0.10152097773641285</c:v>
                </c:pt>
                <c:pt idx="15">
                  <c:v>0.1</c:v>
                </c:pt>
                <c:pt idx="16">
                  <c:v>0.112</c:v>
                </c:pt>
                <c:pt idx="17">
                  <c:v>0.11</c:v>
                </c:pt>
                <c:pt idx="18">
                  <c:v>0.109</c:v>
                </c:pt>
                <c:pt idx="19">
                  <c:v>0.106</c:v>
                </c:pt>
                <c:pt idx="20">
                  <c:v>9.7335508428493742E-2</c:v>
                </c:pt>
                <c:pt idx="21">
                  <c:v>0.10719727293856364</c:v>
                </c:pt>
                <c:pt idx="22">
                  <c:v>0.10593093266280652</c:v>
                </c:pt>
                <c:pt idx="23">
                  <c:v>0.11244377811094453</c:v>
                </c:pt>
                <c:pt idx="24">
                  <c:v>0.10686913339265723</c:v>
                </c:pt>
              </c:numCache>
            </c:numRef>
          </c:val>
          <c:smooth val="0"/>
        </c:ser>
        <c:ser>
          <c:idx val="1"/>
          <c:order val="1"/>
          <c:tx>
            <c:v>Ratio renuncias extranjeras/víctimas extranjeras</c:v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'Denuncias, Víctimas y Renuncias'!$K$25:$AI$25</c:f>
              <c:numCache>
                <c:formatCode>0.0%</c:formatCode>
                <c:ptCount val="25"/>
                <c:pt idx="0">
                  <c:v>0.14931095223292923</c:v>
                </c:pt>
                <c:pt idx="1">
                  <c:v>0.16350200143692908</c:v>
                </c:pt>
                <c:pt idx="2">
                  <c:v>0.14060731799321011</c:v>
                </c:pt>
                <c:pt idx="3">
                  <c:v>0.14625815133009004</c:v>
                </c:pt>
                <c:pt idx="4">
                  <c:v>0.14287310098302056</c:v>
                </c:pt>
                <c:pt idx="5">
                  <c:v>0.15998741082668905</c:v>
                </c:pt>
                <c:pt idx="6">
                  <c:v>0.15077650930782679</c:v>
                </c:pt>
                <c:pt idx="7">
                  <c:v>0.15573227302849568</c:v>
                </c:pt>
                <c:pt idx="8">
                  <c:v>0.1287235186579202</c:v>
                </c:pt>
                <c:pt idx="9">
                  <c:v>0.15031897926634769</c:v>
                </c:pt>
                <c:pt idx="10">
                  <c:v>0.14271375125467653</c:v>
                </c:pt>
                <c:pt idx="11">
                  <c:v>0.14305835010060361</c:v>
                </c:pt>
                <c:pt idx="12">
                  <c:v>0.13743329542472224</c:v>
                </c:pt>
                <c:pt idx="13">
                  <c:v>0.13388114209827356</c:v>
                </c:pt>
                <c:pt idx="14">
                  <c:v>0.12134884825457136</c:v>
                </c:pt>
                <c:pt idx="15">
                  <c:v>0.128</c:v>
                </c:pt>
                <c:pt idx="16">
                  <c:v>0.127</c:v>
                </c:pt>
                <c:pt idx="17">
                  <c:v>0.12</c:v>
                </c:pt>
                <c:pt idx="18">
                  <c:v>0.13200000000000001</c:v>
                </c:pt>
                <c:pt idx="19">
                  <c:v>0.121</c:v>
                </c:pt>
                <c:pt idx="20">
                  <c:v>0.10476861639652338</c:v>
                </c:pt>
                <c:pt idx="21">
                  <c:v>0.12599501487496984</c:v>
                </c:pt>
                <c:pt idx="22">
                  <c:v>0.12891447830360905</c:v>
                </c:pt>
                <c:pt idx="23">
                  <c:v>0.11766473814711849</c:v>
                </c:pt>
                <c:pt idx="24">
                  <c:v>0.12122258677257813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32704"/>
        <c:axId val="145338880"/>
      </c:lineChart>
      <c:catAx>
        <c:axId val="191432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45338880"/>
        <c:crosses val="autoZero"/>
        <c:auto val="1"/>
        <c:lblAlgn val="ctr"/>
        <c:lblOffset val="100"/>
        <c:noMultiLvlLbl val="0"/>
      </c:catAx>
      <c:valAx>
        <c:axId val="14533888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91432704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Provinciales'!$C$14:$AI$14</c:f>
              <c:numCache>
                <c:formatCode>0.0%</c:formatCode>
                <c:ptCount val="33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  <c:pt idx="32">
                  <c:v>0.68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Provinciales'!$C$17:$AI$17</c:f>
              <c:numCache>
                <c:formatCode>0.0%</c:formatCode>
                <c:ptCount val="33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  <c:pt idx="32">
                  <c:v>0.7857142857142857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Provinciales'!$C$20:$AI$20</c:f>
              <c:numCache>
                <c:formatCode>0.0%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1472"/>
        <c:axId val="170919040"/>
      </c:lineChart>
      <c:catAx>
        <c:axId val="17380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0919040"/>
        <c:crosses val="autoZero"/>
        <c:auto val="1"/>
        <c:lblAlgn val="ctr"/>
        <c:lblOffset val="100"/>
        <c:noMultiLvlLbl val="0"/>
      </c:catAx>
      <c:valAx>
        <c:axId val="1709190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3801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Provinciales'!$C$24:$AI$24</c:f>
              <c:numCache>
                <c:formatCode>0.0%</c:formatCode>
                <c:ptCount val="33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  <c:pt idx="32">
                  <c:v>0.84690553745928343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3008"/>
        <c:axId val="221496448"/>
      </c:lineChart>
      <c:catAx>
        <c:axId val="173803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496448"/>
        <c:crosses val="autoZero"/>
        <c:auto val="1"/>
        <c:lblAlgn val="ctr"/>
        <c:lblOffset val="100"/>
        <c:noMultiLvlLbl val="0"/>
      </c:catAx>
      <c:valAx>
        <c:axId val="2214964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380300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Medidas'!$K$13:$AI$13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'Órdenes y Medidas'!$K$19:$AI$19</c:f>
              <c:numCache>
                <c:formatCode>0.0%</c:formatCode>
                <c:ptCount val="25"/>
                <c:pt idx="0">
                  <c:v>0.58306851404601501</c:v>
                </c:pt>
                <c:pt idx="1">
                  <c:v>0.55469862363550071</c:v>
                </c:pt>
                <c:pt idx="2">
                  <c:v>0.55841943908254799</c:v>
                </c:pt>
                <c:pt idx="3">
                  <c:v>0.56974581525108492</c:v>
                </c:pt>
                <c:pt idx="4">
                  <c:v>0.57017126546146524</c:v>
                </c:pt>
                <c:pt idx="5">
                  <c:v>0.55854978354978357</c:v>
                </c:pt>
                <c:pt idx="6">
                  <c:v>0.56796413287140823</c:v>
                </c:pt>
                <c:pt idx="7">
                  <c:v>0.6</c:v>
                </c:pt>
                <c:pt idx="8">
                  <c:v>0.63047054952286941</c:v>
                </c:pt>
                <c:pt idx="9">
                  <c:v>0.63659121727339107</c:v>
                </c:pt>
                <c:pt idx="10">
                  <c:v>0.64722743896411983</c:v>
                </c:pt>
                <c:pt idx="11">
                  <c:v>0.65331143951833603</c:v>
                </c:pt>
                <c:pt idx="12">
                  <c:v>0.6773680864589956</c:v>
                </c:pt>
                <c:pt idx="13">
                  <c:v>0.67906658855692248</c:v>
                </c:pt>
                <c:pt idx="14">
                  <c:v>0.68163682864450126</c:v>
                </c:pt>
                <c:pt idx="15">
                  <c:v>0.66800000000000004</c:v>
                </c:pt>
                <c:pt idx="16">
                  <c:v>0.68700000000000006</c:v>
                </c:pt>
                <c:pt idx="17">
                  <c:v>0.67800000000000005</c:v>
                </c:pt>
                <c:pt idx="18">
                  <c:v>0.67900000000000005</c:v>
                </c:pt>
                <c:pt idx="19">
                  <c:v>0.72199999999999998</c:v>
                </c:pt>
                <c:pt idx="20">
                  <c:v>0.67103882476390342</c:v>
                </c:pt>
                <c:pt idx="21">
                  <c:v>0.70434613135840962</c:v>
                </c:pt>
                <c:pt idx="22">
                  <c:v>0.72550806525107081</c:v>
                </c:pt>
                <c:pt idx="23">
                  <c:v>0.71300853842290302</c:v>
                </c:pt>
                <c:pt idx="24">
                  <c:v>0.70748821401162154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5984"/>
        <c:axId val="145341184"/>
      </c:lineChart>
      <c:catAx>
        <c:axId val="145385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5341184"/>
        <c:crosses val="autoZero"/>
        <c:auto val="1"/>
        <c:lblAlgn val="ctr"/>
        <c:lblOffset val="100"/>
        <c:noMultiLvlLbl val="0"/>
      </c:catAx>
      <c:valAx>
        <c:axId val="145341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5385984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Medidas'!$K$13:$AI$13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'Órdenes y Medidas'!$K$14:$AI$14</c:f>
              <c:numCache>
                <c:formatCode>#,##0</c:formatCode>
                <c:ptCount val="25"/>
                <c:pt idx="0">
                  <c:v>7867</c:v>
                </c:pt>
                <c:pt idx="1">
                  <c:v>8428</c:v>
                </c:pt>
                <c:pt idx="2">
                  <c:v>8807</c:v>
                </c:pt>
                <c:pt idx="3">
                  <c:v>8065</c:v>
                </c:pt>
                <c:pt idx="4">
                  <c:v>8408</c:v>
                </c:pt>
                <c:pt idx="5">
                  <c:v>9240</c:v>
                </c:pt>
                <c:pt idx="6">
                  <c:v>9814</c:v>
                </c:pt>
                <c:pt idx="7">
                  <c:v>8830</c:v>
                </c:pt>
                <c:pt idx="8">
                  <c:v>9117</c:v>
                </c:pt>
                <c:pt idx="9">
                  <c:v>9587</c:v>
                </c:pt>
                <c:pt idx="10">
                  <c:v>10117</c:v>
                </c:pt>
                <c:pt idx="11">
                  <c:v>9135</c:v>
                </c:pt>
                <c:pt idx="12">
                  <c:v>9438</c:v>
                </c:pt>
                <c:pt idx="13">
                  <c:v>10242</c:v>
                </c:pt>
                <c:pt idx="14">
                  <c:v>9775</c:v>
                </c:pt>
                <c:pt idx="15">
                  <c:v>9033</c:v>
                </c:pt>
                <c:pt idx="16">
                  <c:v>9104</c:v>
                </c:pt>
                <c:pt idx="17">
                  <c:v>9906</c:v>
                </c:pt>
                <c:pt idx="18">
                  <c:v>10257</c:v>
                </c:pt>
                <c:pt idx="19">
                  <c:v>9909</c:v>
                </c:pt>
                <c:pt idx="20">
                  <c:v>9530</c:v>
                </c:pt>
                <c:pt idx="21">
                  <c:v>10262</c:v>
                </c:pt>
                <c:pt idx="22">
                  <c:v>10973</c:v>
                </c:pt>
                <c:pt idx="23">
                  <c:v>9955</c:v>
                </c:pt>
                <c:pt idx="24">
                  <c:v>9121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27936"/>
        <c:axId val="172130304"/>
      </c:lineChart>
      <c:catAx>
        <c:axId val="19472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2130304"/>
        <c:crosses val="autoZero"/>
        <c:auto val="1"/>
        <c:lblAlgn val="ctr"/>
        <c:lblOffset val="100"/>
        <c:noMultiLvlLbl val="0"/>
      </c:catAx>
      <c:valAx>
        <c:axId val="1721303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9472793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v>% condenas entre enjuiciados españoles</c:v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Enjuiciados!$K$18:$AI$18</c:f>
              <c:numCache>
                <c:formatCode>0.0%</c:formatCode>
                <c:ptCount val="25"/>
                <c:pt idx="0">
                  <c:v>0.70217575586323822</c:v>
                </c:pt>
                <c:pt idx="1">
                  <c:v>0.71329787234042552</c:v>
                </c:pt>
                <c:pt idx="2">
                  <c:v>0.78240355259505967</c:v>
                </c:pt>
                <c:pt idx="3">
                  <c:v>0.70516556291390731</c:v>
                </c:pt>
                <c:pt idx="4">
                  <c:v>0.7164536741214057</c:v>
                </c:pt>
                <c:pt idx="5">
                  <c:v>0.7345995893223819</c:v>
                </c:pt>
                <c:pt idx="6">
                  <c:v>0.77458174346932784</c:v>
                </c:pt>
                <c:pt idx="7">
                  <c:v>0.74314417594352433</c:v>
                </c:pt>
                <c:pt idx="8">
                  <c:v>0.7747222222222222</c:v>
                </c:pt>
                <c:pt idx="9">
                  <c:v>0.79123120061177665</c:v>
                </c:pt>
                <c:pt idx="10">
                  <c:v>0.8421472229604039</c:v>
                </c:pt>
                <c:pt idx="11">
                  <c:v>0.78710222472542946</c:v>
                </c:pt>
                <c:pt idx="12">
                  <c:v>0.8060298826040555</c:v>
                </c:pt>
                <c:pt idx="13">
                  <c:v>0.81177654755913442</c:v>
                </c:pt>
                <c:pt idx="14">
                  <c:v>0.84385201305767144</c:v>
                </c:pt>
                <c:pt idx="15">
                  <c:v>0.80900000000000005</c:v>
                </c:pt>
                <c:pt idx="16">
                  <c:v>0.81899999999999995</c:v>
                </c:pt>
                <c:pt idx="17">
                  <c:v>0.83399999999999996</c:v>
                </c:pt>
                <c:pt idx="18">
                  <c:v>0.876</c:v>
                </c:pt>
                <c:pt idx="19">
                  <c:v>0.83599999999999997</c:v>
                </c:pt>
                <c:pt idx="20">
                  <c:v>0.84223366766061258</c:v>
                </c:pt>
                <c:pt idx="21">
                  <c:v>0.85323446688826388</c:v>
                </c:pt>
                <c:pt idx="22">
                  <c:v>0.89463647199046481</c:v>
                </c:pt>
                <c:pt idx="23">
                  <c:v>0.84670100564140294</c:v>
                </c:pt>
                <c:pt idx="24">
                  <c:v>0.84907300115874851</c:v>
                </c:pt>
              </c:numCache>
            </c:numRef>
          </c:val>
          <c:smooth val="0"/>
        </c:ser>
        <c:ser>
          <c:idx val="1"/>
          <c:order val="1"/>
          <c:tx>
            <c:v>% condenas entre enjuiciados extranjeros</c:v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Enjuiciados!$K$19:$AI$19</c:f>
              <c:numCache>
                <c:formatCode>0.0%</c:formatCode>
                <c:ptCount val="25"/>
                <c:pt idx="0">
                  <c:v>0.81477927063339728</c:v>
                </c:pt>
                <c:pt idx="1">
                  <c:v>0.8193384223918575</c:v>
                </c:pt>
                <c:pt idx="2">
                  <c:v>0.85443037974683544</c:v>
                </c:pt>
                <c:pt idx="3">
                  <c:v>0.83226397800183316</c:v>
                </c:pt>
                <c:pt idx="4">
                  <c:v>0.8125</c:v>
                </c:pt>
                <c:pt idx="5">
                  <c:v>0.82901554404145072</c:v>
                </c:pt>
                <c:pt idx="6">
                  <c:v>0.88859878154917316</c:v>
                </c:pt>
                <c:pt idx="7">
                  <c:v>0.84739336492890993</c:v>
                </c:pt>
                <c:pt idx="8">
                  <c:v>0.84593023255813948</c:v>
                </c:pt>
                <c:pt idx="9">
                  <c:v>0.88412017167381973</c:v>
                </c:pt>
                <c:pt idx="10">
                  <c:v>0.90783034257748774</c:v>
                </c:pt>
                <c:pt idx="11">
                  <c:v>0.88475177304964536</c:v>
                </c:pt>
                <c:pt idx="12">
                  <c:v>0.88669527896995703</c:v>
                </c:pt>
                <c:pt idx="13">
                  <c:v>0.89885931558935361</c:v>
                </c:pt>
                <c:pt idx="14">
                  <c:v>0.92028413575374901</c:v>
                </c:pt>
                <c:pt idx="15">
                  <c:v>0.88100000000000001</c:v>
                </c:pt>
                <c:pt idx="16">
                  <c:v>0.90200000000000002</c:v>
                </c:pt>
                <c:pt idx="17">
                  <c:v>0.89700000000000002</c:v>
                </c:pt>
                <c:pt idx="18">
                  <c:v>0.93100000000000005</c:v>
                </c:pt>
                <c:pt idx="19">
                  <c:v>0.90300000000000002</c:v>
                </c:pt>
                <c:pt idx="20">
                  <c:v>0.91034985422740522</c:v>
                </c:pt>
                <c:pt idx="21">
                  <c:v>0.90456989247311825</c:v>
                </c:pt>
                <c:pt idx="22">
                  <c:v>0.95205047318611991</c:v>
                </c:pt>
                <c:pt idx="23">
                  <c:v>0.91791577444682371</c:v>
                </c:pt>
                <c:pt idx="24">
                  <c:v>0.91666666666666663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72128"/>
        <c:axId val="172133184"/>
      </c:lineChart>
      <c:catAx>
        <c:axId val="191472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2133184"/>
        <c:crosses val="autoZero"/>
        <c:auto val="1"/>
        <c:lblAlgn val="ctr"/>
        <c:lblOffset val="100"/>
        <c:noMultiLvlLbl val="0"/>
      </c:catAx>
      <c:valAx>
        <c:axId val="172133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9147212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v>Privativa de libertad total</c:v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Penales'!$K$28:$AI$28</c:f>
              <c:numCache>
                <c:formatCode>#,##0</c:formatCode>
                <c:ptCount val="25"/>
                <c:pt idx="0">
                  <c:v>344</c:v>
                </c:pt>
                <c:pt idx="1">
                  <c:v>347</c:v>
                </c:pt>
                <c:pt idx="2">
                  <c:v>317</c:v>
                </c:pt>
                <c:pt idx="3">
                  <c:v>355</c:v>
                </c:pt>
                <c:pt idx="4">
                  <c:v>229</c:v>
                </c:pt>
                <c:pt idx="5">
                  <c:v>238</c:v>
                </c:pt>
                <c:pt idx="6">
                  <c:v>216</c:v>
                </c:pt>
                <c:pt idx="7">
                  <c:v>295</c:v>
                </c:pt>
                <c:pt idx="8">
                  <c:v>351</c:v>
                </c:pt>
                <c:pt idx="9">
                  <c:v>306</c:v>
                </c:pt>
                <c:pt idx="10">
                  <c:v>295</c:v>
                </c:pt>
                <c:pt idx="11">
                  <c:v>280</c:v>
                </c:pt>
                <c:pt idx="12">
                  <c:v>385</c:v>
                </c:pt>
                <c:pt idx="13">
                  <c:v>389</c:v>
                </c:pt>
                <c:pt idx="14">
                  <c:v>360</c:v>
                </c:pt>
                <c:pt idx="15">
                  <c:v>432</c:v>
                </c:pt>
                <c:pt idx="16">
                  <c:v>350</c:v>
                </c:pt>
                <c:pt idx="17">
                  <c:v>352</c:v>
                </c:pt>
                <c:pt idx="18">
                  <c:v>354</c:v>
                </c:pt>
                <c:pt idx="19">
                  <c:v>364</c:v>
                </c:pt>
                <c:pt idx="20">
                  <c:v>334</c:v>
                </c:pt>
                <c:pt idx="21">
                  <c:v>406</c:v>
                </c:pt>
                <c:pt idx="22">
                  <c:v>401</c:v>
                </c:pt>
                <c:pt idx="23">
                  <c:v>437</c:v>
                </c:pt>
                <c:pt idx="24">
                  <c:v>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Penales'!$K$29:$AI$29</c:f>
              <c:numCache>
                <c:formatCode>#,##0</c:formatCode>
                <c:ptCount val="25"/>
                <c:pt idx="0">
                  <c:v>873</c:v>
                </c:pt>
                <c:pt idx="1">
                  <c:v>937</c:v>
                </c:pt>
                <c:pt idx="2">
                  <c:v>824</c:v>
                </c:pt>
                <c:pt idx="3">
                  <c:v>855</c:v>
                </c:pt>
                <c:pt idx="4">
                  <c:v>853</c:v>
                </c:pt>
                <c:pt idx="5">
                  <c:v>877</c:v>
                </c:pt>
                <c:pt idx="6">
                  <c:v>937</c:v>
                </c:pt>
                <c:pt idx="7">
                  <c:v>846</c:v>
                </c:pt>
                <c:pt idx="8">
                  <c:v>803</c:v>
                </c:pt>
                <c:pt idx="9">
                  <c:v>846</c:v>
                </c:pt>
                <c:pt idx="10">
                  <c:v>898</c:v>
                </c:pt>
                <c:pt idx="11">
                  <c:v>757</c:v>
                </c:pt>
                <c:pt idx="12">
                  <c:v>763</c:v>
                </c:pt>
                <c:pt idx="13">
                  <c:v>1020</c:v>
                </c:pt>
                <c:pt idx="14">
                  <c:v>817</c:v>
                </c:pt>
                <c:pt idx="15">
                  <c:v>747</c:v>
                </c:pt>
                <c:pt idx="16">
                  <c:v>950</c:v>
                </c:pt>
                <c:pt idx="17">
                  <c:v>872</c:v>
                </c:pt>
                <c:pt idx="18">
                  <c:v>906</c:v>
                </c:pt>
                <c:pt idx="19">
                  <c:v>894</c:v>
                </c:pt>
                <c:pt idx="20">
                  <c:v>727</c:v>
                </c:pt>
                <c:pt idx="21">
                  <c:v>1055</c:v>
                </c:pt>
                <c:pt idx="22">
                  <c:v>1035</c:v>
                </c:pt>
                <c:pt idx="23">
                  <c:v>876</c:v>
                </c:pt>
                <c:pt idx="24">
                  <c:v>713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Penales'!$K$30:$AI$30</c:f>
              <c:numCache>
                <c:formatCode>#,##0</c:formatCode>
                <c:ptCount val="25"/>
                <c:pt idx="0">
                  <c:v>5372</c:v>
                </c:pt>
                <c:pt idx="1">
                  <c:v>5561</c:v>
                </c:pt>
                <c:pt idx="2">
                  <c:v>5769</c:v>
                </c:pt>
                <c:pt idx="3">
                  <c:v>5398</c:v>
                </c:pt>
                <c:pt idx="4">
                  <c:v>5150</c:v>
                </c:pt>
                <c:pt idx="5">
                  <c:v>5419</c:v>
                </c:pt>
                <c:pt idx="6">
                  <c:v>5800</c:v>
                </c:pt>
                <c:pt idx="7">
                  <c:v>5420</c:v>
                </c:pt>
                <c:pt idx="8">
                  <c:v>5416</c:v>
                </c:pt>
                <c:pt idx="9">
                  <c:v>6022</c:v>
                </c:pt>
                <c:pt idx="10">
                  <c:v>6241</c:v>
                </c:pt>
                <c:pt idx="11">
                  <c:v>5807</c:v>
                </c:pt>
                <c:pt idx="12">
                  <c:v>5769</c:v>
                </c:pt>
                <c:pt idx="13">
                  <c:v>6337</c:v>
                </c:pt>
                <c:pt idx="14">
                  <c:v>6122</c:v>
                </c:pt>
                <c:pt idx="15">
                  <c:v>5646</c:v>
                </c:pt>
                <c:pt idx="16">
                  <c:v>5758</c:v>
                </c:pt>
                <c:pt idx="17">
                  <c:v>6194</c:v>
                </c:pt>
                <c:pt idx="18">
                  <c:v>6638</c:v>
                </c:pt>
                <c:pt idx="19">
                  <c:v>6685</c:v>
                </c:pt>
                <c:pt idx="20">
                  <c:v>5704</c:v>
                </c:pt>
                <c:pt idx="21">
                  <c:v>6694</c:v>
                </c:pt>
                <c:pt idx="22">
                  <c:v>7130</c:v>
                </c:pt>
                <c:pt idx="23">
                  <c:v>6426</c:v>
                </c:pt>
                <c:pt idx="24">
                  <c:v>5904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Penales'!$K$31:$AI$31</c:f>
              <c:numCache>
                <c:formatCode>#,##0</c:formatCode>
                <c:ptCount val="25"/>
                <c:pt idx="0">
                  <c:v>5264</c:v>
                </c:pt>
                <c:pt idx="1">
                  <c:v>5471</c:v>
                </c:pt>
                <c:pt idx="2">
                  <c:v>5646</c:v>
                </c:pt>
                <c:pt idx="3">
                  <c:v>5347</c:v>
                </c:pt>
                <c:pt idx="4">
                  <c:v>5026</c:v>
                </c:pt>
                <c:pt idx="5">
                  <c:v>5513</c:v>
                </c:pt>
                <c:pt idx="6">
                  <c:v>5766</c:v>
                </c:pt>
                <c:pt idx="7">
                  <c:v>5437</c:v>
                </c:pt>
                <c:pt idx="8">
                  <c:v>5420</c:v>
                </c:pt>
                <c:pt idx="9">
                  <c:v>5873</c:v>
                </c:pt>
                <c:pt idx="10">
                  <c:v>5985</c:v>
                </c:pt>
                <c:pt idx="11">
                  <c:v>5686</c:v>
                </c:pt>
                <c:pt idx="12">
                  <c:v>5625</c:v>
                </c:pt>
                <c:pt idx="13">
                  <c:v>6036</c:v>
                </c:pt>
                <c:pt idx="14">
                  <c:v>5765</c:v>
                </c:pt>
                <c:pt idx="15">
                  <c:v>5399</c:v>
                </c:pt>
                <c:pt idx="16">
                  <c:v>5513</c:v>
                </c:pt>
                <c:pt idx="17">
                  <c:v>6206</c:v>
                </c:pt>
                <c:pt idx="18">
                  <c:v>6430</c:v>
                </c:pt>
                <c:pt idx="19">
                  <c:v>6685</c:v>
                </c:pt>
                <c:pt idx="20">
                  <c:v>6003</c:v>
                </c:pt>
                <c:pt idx="21">
                  <c:v>6504</c:v>
                </c:pt>
                <c:pt idx="22">
                  <c:v>6902</c:v>
                </c:pt>
                <c:pt idx="23">
                  <c:v>6409</c:v>
                </c:pt>
                <c:pt idx="24">
                  <c:v>5586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Penales'!$K$32:$AI$32</c:f>
              <c:numCache>
                <c:formatCode>#,##0</c:formatCode>
                <c:ptCount val="25"/>
                <c:pt idx="0">
                  <c:v>760</c:v>
                </c:pt>
                <c:pt idx="1">
                  <c:v>903</c:v>
                </c:pt>
                <c:pt idx="2">
                  <c:v>860</c:v>
                </c:pt>
                <c:pt idx="3">
                  <c:v>923</c:v>
                </c:pt>
                <c:pt idx="4">
                  <c:v>695</c:v>
                </c:pt>
                <c:pt idx="5">
                  <c:v>802</c:v>
                </c:pt>
                <c:pt idx="6">
                  <c:v>739</c:v>
                </c:pt>
                <c:pt idx="7">
                  <c:v>727</c:v>
                </c:pt>
                <c:pt idx="8">
                  <c:v>1072</c:v>
                </c:pt>
                <c:pt idx="9">
                  <c:v>852</c:v>
                </c:pt>
                <c:pt idx="10">
                  <c:v>762</c:v>
                </c:pt>
                <c:pt idx="11">
                  <c:v>560</c:v>
                </c:pt>
                <c:pt idx="12">
                  <c:v>720</c:v>
                </c:pt>
                <c:pt idx="13">
                  <c:v>695</c:v>
                </c:pt>
                <c:pt idx="14">
                  <c:v>770</c:v>
                </c:pt>
                <c:pt idx="15">
                  <c:v>610</c:v>
                </c:pt>
                <c:pt idx="16">
                  <c:v>585</c:v>
                </c:pt>
                <c:pt idx="17">
                  <c:v>877</c:v>
                </c:pt>
                <c:pt idx="18">
                  <c:v>743</c:v>
                </c:pt>
                <c:pt idx="19">
                  <c:v>670</c:v>
                </c:pt>
                <c:pt idx="20">
                  <c:v>573</c:v>
                </c:pt>
                <c:pt idx="21">
                  <c:v>827</c:v>
                </c:pt>
                <c:pt idx="22">
                  <c:v>880</c:v>
                </c:pt>
                <c:pt idx="23">
                  <c:v>640</c:v>
                </c:pt>
                <c:pt idx="24">
                  <c:v>692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Penales'!$K$33:$AI$33</c:f>
              <c:numCache>
                <c:formatCode>#,##0</c:formatCode>
                <c:ptCount val="25"/>
                <c:pt idx="0">
                  <c:v>953</c:v>
                </c:pt>
                <c:pt idx="1">
                  <c:v>1189</c:v>
                </c:pt>
                <c:pt idx="2">
                  <c:v>1275</c:v>
                </c:pt>
                <c:pt idx="3">
                  <c:v>1068</c:v>
                </c:pt>
                <c:pt idx="4">
                  <c:v>988</c:v>
                </c:pt>
                <c:pt idx="5">
                  <c:v>948</c:v>
                </c:pt>
                <c:pt idx="6">
                  <c:v>929</c:v>
                </c:pt>
                <c:pt idx="7">
                  <c:v>988</c:v>
                </c:pt>
                <c:pt idx="8">
                  <c:v>908</c:v>
                </c:pt>
                <c:pt idx="9">
                  <c:v>975</c:v>
                </c:pt>
                <c:pt idx="10">
                  <c:v>1166</c:v>
                </c:pt>
                <c:pt idx="11">
                  <c:v>1010</c:v>
                </c:pt>
                <c:pt idx="12">
                  <c:v>1097</c:v>
                </c:pt>
                <c:pt idx="13">
                  <c:v>1103</c:v>
                </c:pt>
                <c:pt idx="14">
                  <c:v>963</c:v>
                </c:pt>
                <c:pt idx="15">
                  <c:v>1069</c:v>
                </c:pt>
                <c:pt idx="16">
                  <c:v>1196</c:v>
                </c:pt>
                <c:pt idx="17">
                  <c:v>1133</c:v>
                </c:pt>
                <c:pt idx="18">
                  <c:v>1263</c:v>
                </c:pt>
                <c:pt idx="19">
                  <c:v>1349</c:v>
                </c:pt>
                <c:pt idx="20">
                  <c:v>1243</c:v>
                </c:pt>
                <c:pt idx="21">
                  <c:v>1543</c:v>
                </c:pt>
                <c:pt idx="22">
                  <c:v>1624</c:v>
                </c:pt>
                <c:pt idx="23">
                  <c:v>1450</c:v>
                </c:pt>
                <c:pt idx="24">
                  <c:v>1228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74176"/>
        <c:axId val="172136064"/>
      </c:lineChart>
      <c:catAx>
        <c:axId val="19147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2136064"/>
        <c:crosses val="autoZero"/>
        <c:auto val="1"/>
        <c:lblAlgn val="ctr"/>
        <c:lblOffset val="100"/>
        <c:noMultiLvlLbl val="0"/>
      </c:catAx>
      <c:valAx>
        <c:axId val="172136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9147417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467920676572E-2"/>
          <c:y val="9.7838527909843279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Civiles'!$K$30:$AI$30</c:f>
              <c:numCache>
                <c:formatCode>#,##0</c:formatCode>
                <c:ptCount val="25"/>
                <c:pt idx="0">
                  <c:v>1073</c:v>
                </c:pt>
                <c:pt idx="1">
                  <c:v>1068</c:v>
                </c:pt>
                <c:pt idx="2">
                  <c:v>1056</c:v>
                </c:pt>
                <c:pt idx="3">
                  <c:v>1050</c:v>
                </c:pt>
                <c:pt idx="4">
                  <c:v>1033</c:v>
                </c:pt>
                <c:pt idx="5">
                  <c:v>1025</c:v>
                </c:pt>
                <c:pt idx="6">
                  <c:v>1198</c:v>
                </c:pt>
                <c:pt idx="7">
                  <c:v>1156</c:v>
                </c:pt>
                <c:pt idx="8">
                  <c:v>1266</c:v>
                </c:pt>
                <c:pt idx="9">
                  <c:v>1175</c:v>
                </c:pt>
                <c:pt idx="10">
                  <c:v>1136</c:v>
                </c:pt>
                <c:pt idx="11">
                  <c:v>1112</c:v>
                </c:pt>
                <c:pt idx="12">
                  <c:v>1058</c:v>
                </c:pt>
                <c:pt idx="13">
                  <c:v>1204</c:v>
                </c:pt>
                <c:pt idx="14">
                  <c:v>1120</c:v>
                </c:pt>
                <c:pt idx="15">
                  <c:v>1000</c:v>
                </c:pt>
                <c:pt idx="16">
                  <c:v>1137</c:v>
                </c:pt>
                <c:pt idx="17">
                  <c:v>1239</c:v>
                </c:pt>
                <c:pt idx="18">
                  <c:v>1277</c:v>
                </c:pt>
                <c:pt idx="19">
                  <c:v>1290</c:v>
                </c:pt>
                <c:pt idx="20">
                  <c:v>1139</c:v>
                </c:pt>
                <c:pt idx="21">
                  <c:v>1268</c:v>
                </c:pt>
                <c:pt idx="22">
                  <c:v>1398</c:v>
                </c:pt>
                <c:pt idx="23">
                  <c:v>1266</c:v>
                </c:pt>
                <c:pt idx="24">
                  <c:v>1089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Civiles'!$K$31:$AI$31</c:f>
              <c:numCache>
                <c:formatCode>#,##0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13</c:v>
                </c:pt>
                <c:pt idx="3">
                  <c:v>21</c:v>
                </c:pt>
                <c:pt idx="4">
                  <c:v>9</c:v>
                </c:pt>
                <c:pt idx="5">
                  <c:v>15</c:v>
                </c:pt>
                <c:pt idx="6">
                  <c:v>3</c:v>
                </c:pt>
                <c:pt idx="7">
                  <c:v>33</c:v>
                </c:pt>
                <c:pt idx="8">
                  <c:v>18</c:v>
                </c:pt>
                <c:pt idx="9">
                  <c:v>10</c:v>
                </c:pt>
                <c:pt idx="10">
                  <c:v>24</c:v>
                </c:pt>
                <c:pt idx="11">
                  <c:v>7</c:v>
                </c:pt>
                <c:pt idx="12">
                  <c:v>34</c:v>
                </c:pt>
                <c:pt idx="13">
                  <c:v>26</c:v>
                </c:pt>
                <c:pt idx="14">
                  <c:v>11</c:v>
                </c:pt>
                <c:pt idx="15">
                  <c:v>1</c:v>
                </c:pt>
                <c:pt idx="16">
                  <c:v>10</c:v>
                </c:pt>
                <c:pt idx="17">
                  <c:v>12</c:v>
                </c:pt>
                <c:pt idx="18">
                  <c:v>16</c:v>
                </c:pt>
                <c:pt idx="19">
                  <c:v>8</c:v>
                </c:pt>
                <c:pt idx="20">
                  <c:v>13</c:v>
                </c:pt>
                <c:pt idx="21">
                  <c:v>23</c:v>
                </c:pt>
                <c:pt idx="22">
                  <c:v>23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Civiles'!$K$32:$AI$32</c:f>
              <c:numCache>
                <c:formatCode>#,##0</c:formatCode>
                <c:ptCount val="25"/>
                <c:pt idx="0">
                  <c:v>146</c:v>
                </c:pt>
                <c:pt idx="1">
                  <c:v>162</c:v>
                </c:pt>
                <c:pt idx="2">
                  <c:v>139</c:v>
                </c:pt>
                <c:pt idx="3">
                  <c:v>176</c:v>
                </c:pt>
                <c:pt idx="4">
                  <c:v>171</c:v>
                </c:pt>
                <c:pt idx="5">
                  <c:v>179</c:v>
                </c:pt>
                <c:pt idx="6">
                  <c:v>181</c:v>
                </c:pt>
                <c:pt idx="7">
                  <c:v>257</c:v>
                </c:pt>
                <c:pt idx="8">
                  <c:v>270</c:v>
                </c:pt>
                <c:pt idx="9">
                  <c:v>276</c:v>
                </c:pt>
                <c:pt idx="10">
                  <c:v>235</c:v>
                </c:pt>
                <c:pt idx="11">
                  <c:v>254</c:v>
                </c:pt>
                <c:pt idx="12">
                  <c:v>190</c:v>
                </c:pt>
                <c:pt idx="13">
                  <c:v>261</c:v>
                </c:pt>
                <c:pt idx="14">
                  <c:v>160</c:v>
                </c:pt>
                <c:pt idx="15">
                  <c:v>182</c:v>
                </c:pt>
                <c:pt idx="16">
                  <c:v>206</c:v>
                </c:pt>
                <c:pt idx="17">
                  <c:v>207</c:v>
                </c:pt>
                <c:pt idx="18">
                  <c:v>205</c:v>
                </c:pt>
                <c:pt idx="19">
                  <c:v>217</c:v>
                </c:pt>
                <c:pt idx="20">
                  <c:v>250</c:v>
                </c:pt>
                <c:pt idx="21">
                  <c:v>207</c:v>
                </c:pt>
                <c:pt idx="22">
                  <c:v>240</c:v>
                </c:pt>
                <c:pt idx="23">
                  <c:v>251</c:v>
                </c:pt>
                <c:pt idx="24">
                  <c:v>239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Civiles'!$K$33:$AI$33</c:f>
              <c:numCache>
                <c:formatCode>#,##0</c:formatCode>
                <c:ptCount val="25"/>
                <c:pt idx="0">
                  <c:v>9</c:v>
                </c:pt>
                <c:pt idx="1">
                  <c:v>30</c:v>
                </c:pt>
                <c:pt idx="2">
                  <c:v>7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36</c:v>
                </c:pt>
                <c:pt idx="7">
                  <c:v>21</c:v>
                </c:pt>
                <c:pt idx="8">
                  <c:v>40</c:v>
                </c:pt>
                <c:pt idx="9">
                  <c:v>9</c:v>
                </c:pt>
                <c:pt idx="10">
                  <c:v>41</c:v>
                </c:pt>
                <c:pt idx="11">
                  <c:v>31</c:v>
                </c:pt>
                <c:pt idx="12">
                  <c:v>42</c:v>
                </c:pt>
                <c:pt idx="13">
                  <c:v>27</c:v>
                </c:pt>
                <c:pt idx="14">
                  <c:v>25</c:v>
                </c:pt>
                <c:pt idx="15">
                  <c:v>22</c:v>
                </c:pt>
                <c:pt idx="16">
                  <c:v>25</c:v>
                </c:pt>
                <c:pt idx="17">
                  <c:v>30</c:v>
                </c:pt>
                <c:pt idx="18">
                  <c:v>42</c:v>
                </c:pt>
                <c:pt idx="19">
                  <c:v>33</c:v>
                </c:pt>
                <c:pt idx="20">
                  <c:v>18</c:v>
                </c:pt>
                <c:pt idx="21">
                  <c:v>24</c:v>
                </c:pt>
                <c:pt idx="22">
                  <c:v>57</c:v>
                </c:pt>
                <c:pt idx="23">
                  <c:v>66</c:v>
                </c:pt>
                <c:pt idx="24">
                  <c:v>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Civiles'!$K$34:$AI$34</c:f>
              <c:numCache>
                <c:formatCode>#,##0</c:formatCode>
                <c:ptCount val="25"/>
                <c:pt idx="0">
                  <c:v>266</c:v>
                </c:pt>
                <c:pt idx="1">
                  <c:v>267</c:v>
                </c:pt>
                <c:pt idx="2">
                  <c:v>278</c:v>
                </c:pt>
                <c:pt idx="3">
                  <c:v>322</c:v>
                </c:pt>
                <c:pt idx="4">
                  <c:v>321</c:v>
                </c:pt>
                <c:pt idx="5">
                  <c:v>277</c:v>
                </c:pt>
                <c:pt idx="6">
                  <c:v>282</c:v>
                </c:pt>
                <c:pt idx="7">
                  <c:v>389</c:v>
                </c:pt>
                <c:pt idx="8">
                  <c:v>539</c:v>
                </c:pt>
                <c:pt idx="9">
                  <c:v>351</c:v>
                </c:pt>
                <c:pt idx="10">
                  <c:v>322</c:v>
                </c:pt>
                <c:pt idx="11">
                  <c:v>284</c:v>
                </c:pt>
                <c:pt idx="12">
                  <c:v>335</c:v>
                </c:pt>
                <c:pt idx="13">
                  <c:v>384</c:v>
                </c:pt>
                <c:pt idx="14">
                  <c:v>312</c:v>
                </c:pt>
                <c:pt idx="15">
                  <c:v>287</c:v>
                </c:pt>
                <c:pt idx="16">
                  <c:v>298</c:v>
                </c:pt>
                <c:pt idx="17">
                  <c:v>387</c:v>
                </c:pt>
                <c:pt idx="18">
                  <c:v>340</c:v>
                </c:pt>
                <c:pt idx="19">
                  <c:v>276</c:v>
                </c:pt>
                <c:pt idx="20">
                  <c:v>318</c:v>
                </c:pt>
                <c:pt idx="21">
                  <c:v>304</c:v>
                </c:pt>
                <c:pt idx="22">
                  <c:v>309</c:v>
                </c:pt>
                <c:pt idx="23">
                  <c:v>261</c:v>
                </c:pt>
                <c:pt idx="24">
                  <c:v>225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'Medidas Civiles'!$K$35:$AI$35</c:f>
              <c:numCache>
                <c:formatCode>#,##0</c:formatCode>
                <c:ptCount val="25"/>
                <c:pt idx="0">
                  <c:v>1249</c:v>
                </c:pt>
                <c:pt idx="1">
                  <c:v>1237</c:v>
                </c:pt>
                <c:pt idx="2">
                  <c:v>1237</c:v>
                </c:pt>
                <c:pt idx="3">
                  <c:v>1243</c:v>
                </c:pt>
                <c:pt idx="4">
                  <c:v>1216</c:v>
                </c:pt>
                <c:pt idx="5">
                  <c:v>1154</c:v>
                </c:pt>
                <c:pt idx="6">
                  <c:v>1311</c:v>
                </c:pt>
                <c:pt idx="7">
                  <c:v>1365</c:v>
                </c:pt>
                <c:pt idx="8">
                  <c:v>1494</c:v>
                </c:pt>
                <c:pt idx="9">
                  <c:v>1381</c:v>
                </c:pt>
                <c:pt idx="10">
                  <c:v>1446</c:v>
                </c:pt>
                <c:pt idx="11">
                  <c:v>1293</c:v>
                </c:pt>
                <c:pt idx="12">
                  <c:v>1301</c:v>
                </c:pt>
                <c:pt idx="13">
                  <c:v>1400</c:v>
                </c:pt>
                <c:pt idx="14">
                  <c:v>1335</c:v>
                </c:pt>
                <c:pt idx="15">
                  <c:v>1237</c:v>
                </c:pt>
                <c:pt idx="16">
                  <c:v>1409</c:v>
                </c:pt>
                <c:pt idx="17">
                  <c:v>1464</c:v>
                </c:pt>
                <c:pt idx="18">
                  <c:v>1511</c:v>
                </c:pt>
                <c:pt idx="19">
                  <c:v>1489</c:v>
                </c:pt>
                <c:pt idx="20">
                  <c:v>1402</c:v>
                </c:pt>
                <c:pt idx="21">
                  <c:v>1555</c:v>
                </c:pt>
                <c:pt idx="22">
                  <c:v>1767</c:v>
                </c:pt>
                <c:pt idx="23">
                  <c:v>1471</c:v>
                </c:pt>
                <c:pt idx="24">
                  <c:v>1294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35808"/>
        <c:axId val="221454912"/>
      </c:lineChart>
      <c:catAx>
        <c:axId val="215735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454912"/>
        <c:crosses val="autoZero"/>
        <c:auto val="1"/>
        <c:lblAlgn val="ctr"/>
        <c:lblOffset val="100"/>
        <c:noMultiLvlLbl val="0"/>
      </c:catAx>
      <c:valAx>
        <c:axId val="221454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73580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'Juzgados de lo Penal'!$C$24:$AI$24</c:f>
              <c:numCache>
                <c:formatCode>0.0%</c:formatCode>
                <c:ptCount val="33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  <c:pt idx="32">
                  <c:v>0.58533057851239667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'Juzgados de lo Penal'!$C$25:$AI$25</c:f>
              <c:numCache>
                <c:formatCode>0.0%</c:formatCode>
                <c:ptCount val="33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  <c:pt idx="32">
                  <c:v>0.56995305164319254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32960"/>
        <c:axId val="221458944"/>
      </c:lineChart>
      <c:catAx>
        <c:axId val="21623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458944"/>
        <c:crosses val="autoZero"/>
        <c:auto val="1"/>
        <c:lblAlgn val="ctr"/>
        <c:lblOffset val="100"/>
        <c:noMultiLvlLbl val="0"/>
      </c:catAx>
      <c:valAx>
        <c:axId val="2214589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23296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'Juzgados de lo Penal'!$C$17:$AI$17</c:f>
              <c:numCache>
                <c:formatCode>0.0%</c:formatCode>
                <c:ptCount val="33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  <c:pt idx="32">
                  <c:v>0.585430076067876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9712"/>
        <c:axId val="221461824"/>
      </c:lineChart>
      <c:catAx>
        <c:axId val="221299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461824"/>
        <c:crosses val="autoZero"/>
        <c:auto val="1"/>
        <c:lblAlgn val="ctr"/>
        <c:lblOffset val="100"/>
        <c:noMultiLvlLbl val="0"/>
      </c:catAx>
      <c:valAx>
        <c:axId val="221461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29971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Provinciales'!$C$31:$AI$31</c:f>
              <c:numCache>
                <c:formatCode>0.0%</c:formatCode>
                <c:ptCount val="33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  <c:pt idx="32">
                  <c:v>0.73809523809523814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Provinciales'!$C$11:$AI$11</c:f>
              <c:strCache>
                <c:ptCount val="33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</c:strCache>
            </c:strRef>
          </c:cat>
          <c:val>
            <c:numRef>
              <c:f>'Audiencias Provinciales'!$C$32:$AI$32</c:f>
              <c:numCache>
                <c:formatCode>0.0%</c:formatCode>
                <c:ptCount val="33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  <c:pt idx="32">
                  <c:v>0.74193548387096775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30432"/>
        <c:axId val="221497600"/>
      </c:lineChart>
      <c:catAx>
        <c:axId val="222930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1497600"/>
        <c:crosses val="autoZero"/>
        <c:auto val="1"/>
        <c:lblAlgn val="ctr"/>
        <c:lblOffset val="100"/>
        <c:noMultiLvlLbl val="0"/>
      </c:catAx>
      <c:valAx>
        <c:axId val="221497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29304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0.15538</cdr:x>
      <cdr:y>0.03878</cdr:y>
    </cdr:from>
    <cdr:to>
      <cdr:x>0.85243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4984" y="176199"/>
          <a:ext cx="7648590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0" t="s">
        <v>43</v>
      </c>
      <c r="C17" s="30"/>
      <c r="D17" s="30"/>
      <c r="E17" s="30"/>
    </row>
    <row r="18" spans="2:7" ht="14.25" x14ac:dyDescent="0.2">
      <c r="B18" s="30" t="s">
        <v>53</v>
      </c>
      <c r="C18" s="30"/>
      <c r="D18" s="30"/>
      <c r="E18" s="30"/>
    </row>
    <row r="19" spans="2:7" ht="14.25" x14ac:dyDescent="0.2">
      <c r="B19" s="30" t="s">
        <v>0</v>
      </c>
      <c r="C19" s="30"/>
      <c r="D19" s="30"/>
      <c r="E19" s="30"/>
    </row>
    <row r="20" spans="2:7" ht="14.25" x14ac:dyDescent="0.2">
      <c r="B20" s="30" t="s">
        <v>1</v>
      </c>
      <c r="C20" s="30"/>
      <c r="D20" s="30"/>
      <c r="E20" s="30"/>
    </row>
    <row r="21" spans="2:7" ht="14.25" x14ac:dyDescent="0.2">
      <c r="B21" s="30" t="s">
        <v>2</v>
      </c>
      <c r="C21" s="30"/>
      <c r="D21" s="30"/>
      <c r="E21" s="30"/>
    </row>
    <row r="22" spans="2:7" ht="14.25" x14ac:dyDescent="0.2">
      <c r="B22" s="1"/>
      <c r="C22" s="1"/>
      <c r="D22" s="1"/>
      <c r="E22" s="1"/>
    </row>
    <row r="23" spans="2:7" ht="14.25" x14ac:dyDescent="0.2">
      <c r="B23" s="30" t="s">
        <v>148</v>
      </c>
      <c r="C23" s="30"/>
      <c r="D23" s="30"/>
      <c r="E23" s="30"/>
      <c r="F23" s="30"/>
      <c r="G23" s="30"/>
    </row>
    <row r="24" spans="2:7" ht="14.25" x14ac:dyDescent="0.2">
      <c r="B24" s="30" t="s">
        <v>147</v>
      </c>
      <c r="C24" s="30"/>
      <c r="D24" s="30"/>
      <c r="E24" s="30"/>
      <c r="F24" s="30"/>
      <c r="G24" s="30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I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5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5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</row>
    <row r="13" spans="2:35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</row>
    <row r="14" spans="2:35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</row>
    <row r="15" spans="2:35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</row>
    <row r="16" spans="2:35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</row>
    <row r="17" spans="2:35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</row>
    <row r="18" spans="2:35" ht="30" customHeight="1" thickBot="1" x14ac:dyDescent="0.25">
      <c r="B18" s="5" t="s">
        <v>158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421</v>
      </c>
    </row>
    <row r="19" spans="2:35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</row>
    <row r="20" spans="2:35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</row>
    <row r="21" spans="2:35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</row>
    <row r="22" spans="2:35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>AI14/AI17</f>
        <v>0.33246261159112439</v>
      </c>
    </row>
    <row r="23" spans="2:35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>AI20/AI21</f>
        <v>0.37711522965350525</v>
      </c>
    </row>
    <row r="24" spans="2:35" ht="30" customHeight="1" thickBot="1" x14ac:dyDescent="0.25">
      <c r="B24" s="5" t="s">
        <v>40</v>
      </c>
      <c r="C24" s="12">
        <v>0.11986046962307419</v>
      </c>
      <c r="D24" s="12">
        <v>0.12564212328767124</v>
      </c>
      <c r="E24" s="12">
        <v>0.11675637309989945</v>
      </c>
      <c r="F24" s="12">
        <v>0.12310069533865568</v>
      </c>
      <c r="G24" s="12">
        <v>0.12608946315325398</v>
      </c>
      <c r="H24" s="12">
        <v>0.12576599460231783</v>
      </c>
      <c r="I24" s="12">
        <v>0.1173071104387292</v>
      </c>
      <c r="J24" s="12">
        <v>0.12131423757371525</v>
      </c>
      <c r="K24" s="12">
        <v>0.12498766893558252</v>
      </c>
      <c r="L24" s="12">
        <v>0.13211773242058109</v>
      </c>
      <c r="M24" s="12">
        <v>0.11975542905334177</v>
      </c>
      <c r="N24" s="12">
        <v>0.11949985682924501</v>
      </c>
      <c r="O24" s="12">
        <v>0.11725481134255439</v>
      </c>
      <c r="P24" s="12">
        <v>0.12444180745089467</v>
      </c>
      <c r="Q24" s="12">
        <v>0.11950749147010829</v>
      </c>
      <c r="R24" s="12">
        <v>0.11322802363439045</v>
      </c>
      <c r="S24" s="12">
        <v>0.10737478871986478</v>
      </c>
      <c r="T24" s="12">
        <v>0.12002986230160925</v>
      </c>
      <c r="U24" s="12">
        <v>0.11081953446873277</v>
      </c>
      <c r="V24" s="12">
        <v>0.1127030976874803</v>
      </c>
      <c r="W24" s="12">
        <v>0.10301414500481375</v>
      </c>
      <c r="X24" s="12">
        <v>9.9861791093724381E-2</v>
      </c>
      <c r="Y24" s="12">
        <f>Y21/Y17</f>
        <v>0.10152097773641285</v>
      </c>
      <c r="Z24" s="12">
        <v>0.1</v>
      </c>
      <c r="AA24" s="12">
        <v>0.112</v>
      </c>
      <c r="AB24" s="12">
        <v>0.11</v>
      </c>
      <c r="AC24" s="12">
        <v>0.109</v>
      </c>
      <c r="AD24" s="12">
        <v>0.106</v>
      </c>
      <c r="AE24" s="20">
        <f>AE21/AE17</f>
        <v>9.7335508428493742E-2</v>
      </c>
      <c r="AF24" s="12">
        <f>AF21/AF17</f>
        <v>0.10719727293856364</v>
      </c>
      <c r="AG24" s="12">
        <v>0.10593093266280652</v>
      </c>
      <c r="AH24" s="12">
        <v>0.11244377811094453</v>
      </c>
      <c r="AI24" s="12">
        <f>AI21/AI17</f>
        <v>0.10686913339265723</v>
      </c>
    </row>
    <row r="25" spans="2:35" ht="30" customHeight="1" thickBot="1" x14ac:dyDescent="0.25">
      <c r="B25" s="7" t="s">
        <v>41</v>
      </c>
      <c r="C25" s="17">
        <v>0.13098869549614212</v>
      </c>
      <c r="D25" s="17">
        <v>0.14656866934450047</v>
      </c>
      <c r="E25" s="17">
        <v>0.1339919980403364</v>
      </c>
      <c r="F25" s="17">
        <v>0.14823282842716967</v>
      </c>
      <c r="G25" s="17">
        <v>0.15515999588435025</v>
      </c>
      <c r="H25" s="17">
        <v>0.15638875185002465</v>
      </c>
      <c r="I25" s="17">
        <v>0.1451405474921918</v>
      </c>
      <c r="J25" s="17">
        <v>0.14503740648379052</v>
      </c>
      <c r="K25" s="17">
        <v>0.14931095223292923</v>
      </c>
      <c r="L25" s="17">
        <v>0.16350200143692908</v>
      </c>
      <c r="M25" s="17">
        <v>0.14060731799321011</v>
      </c>
      <c r="N25" s="17">
        <v>0.14625815133009004</v>
      </c>
      <c r="O25" s="17">
        <v>0.14287310098302056</v>
      </c>
      <c r="P25" s="17">
        <v>0.15998741082668905</v>
      </c>
      <c r="Q25" s="17">
        <v>0.15077650930782679</v>
      </c>
      <c r="R25" s="17">
        <v>0.15573227302849568</v>
      </c>
      <c r="S25" s="17">
        <v>0.1287235186579202</v>
      </c>
      <c r="T25" s="17">
        <v>0.15031897926634769</v>
      </c>
      <c r="U25" s="17">
        <v>0.14271375125467653</v>
      </c>
      <c r="V25" s="17">
        <v>0.14305835010060361</v>
      </c>
      <c r="W25" s="17">
        <v>0.13743329542472224</v>
      </c>
      <c r="X25" s="17">
        <v>0.13388114209827356</v>
      </c>
      <c r="Y25" s="17">
        <f>Y20/Y14</f>
        <v>0.12134884825457136</v>
      </c>
      <c r="Z25" s="17">
        <v>0.128</v>
      </c>
      <c r="AA25" s="17">
        <v>0.127</v>
      </c>
      <c r="AB25" s="17">
        <v>0.12</v>
      </c>
      <c r="AC25" s="17">
        <v>0.13200000000000001</v>
      </c>
      <c r="AD25" s="17">
        <v>0.121</v>
      </c>
      <c r="AE25" s="21">
        <f>AE20/AE14</f>
        <v>0.10476861639652338</v>
      </c>
      <c r="AF25" s="17">
        <f>AF20/AF14</f>
        <v>0.12599501487496984</v>
      </c>
      <c r="AG25" s="17">
        <v>0.12891447830360905</v>
      </c>
      <c r="AH25" s="17">
        <v>0.11766473814711849</v>
      </c>
      <c r="AI25" s="17">
        <f>AI20/AI14</f>
        <v>0.12122258677257813</v>
      </c>
    </row>
    <row r="26" spans="2:35" ht="13.5" thickTop="1" x14ac:dyDescent="0.2"/>
    <row r="28" spans="2:35" x14ac:dyDescent="0.2">
      <c r="B28" s="31" t="s">
        <v>42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I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5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</row>
    <row r="14" spans="2:35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</row>
    <row r="15" spans="2:35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</row>
    <row r="16" spans="2:35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</row>
    <row r="17" spans="2:35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</row>
    <row r="18" spans="2:35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f>AI15+AI17</f>
        <v>2667</v>
      </c>
    </row>
    <row r="19" spans="2:35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>AI16/AI14</f>
        <v>0.70748821401162154</v>
      </c>
    </row>
    <row r="20" spans="2:35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>AI17/AI14</f>
        <v>0.28461791470233527</v>
      </c>
    </row>
    <row r="21" spans="2:35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>AI15/AI14</f>
        <v>7.7842341848481525E-3</v>
      </c>
    </row>
    <row r="22" spans="2:35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>AI18/AI14</f>
        <v>0.29240214888718341</v>
      </c>
    </row>
    <row r="23" spans="2:35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I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5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</row>
    <row r="13" spans="2:35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</row>
    <row r="14" spans="2:35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</row>
    <row r="15" spans="2:35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</row>
    <row r="16" spans="2:35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</row>
    <row r="17" spans="2:35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>(AI14+AI13)/AI12</f>
        <v>0.86650902837489252</v>
      </c>
    </row>
    <row r="18" spans="2:35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v>0.84670100564140294</v>
      </c>
      <c r="AI18" s="12">
        <f t="shared" ref="AI18" si="1">AI13/(AI13+AI15)</f>
        <v>0.84907300115874851</v>
      </c>
    </row>
    <row r="19" spans="2:35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v>0.91791577444682371</v>
      </c>
      <c r="AI19" s="12">
        <f t="shared" ref="AI19" si="2">AI14/(AI14+AI16)</f>
        <v>0.91666666666666663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I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5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</row>
    <row r="13" spans="2:35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</row>
    <row r="14" spans="2:35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</row>
    <row r="15" spans="2:35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</row>
    <row r="16" spans="2:35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</row>
    <row r="17" spans="2:35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</row>
    <row r="18" spans="2:35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</row>
    <row r="19" spans="2:35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</row>
    <row r="20" spans="2:35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</row>
    <row r="21" spans="2:35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</row>
    <row r="22" spans="2:35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</row>
    <row r="23" spans="2:35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</row>
    <row r="24" spans="2:35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</row>
    <row r="25" spans="2:35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</row>
    <row r="26" spans="2:35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</row>
    <row r="27" spans="2:35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</row>
    <row r="28" spans="2:35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f>SUM(AI12,AI13)</f>
        <v>387</v>
      </c>
    </row>
    <row r="29" spans="2:35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f>SUM(AI14,AI15)</f>
        <v>713</v>
      </c>
    </row>
    <row r="30" spans="2:35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f>SUM(AI16,AI17)</f>
        <v>5904</v>
      </c>
    </row>
    <row r="31" spans="2:35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f>SUM(AI18:AI19)</f>
        <v>5586</v>
      </c>
    </row>
    <row r="32" spans="2:35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f>SUM(AI20:AI21)</f>
        <v>692</v>
      </c>
    </row>
    <row r="33" spans="2:35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f>SUM(AI22:AI23)</f>
        <v>1228</v>
      </c>
    </row>
    <row r="34" spans="2:35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f>SUM(AI24:AI25)</f>
        <v>705</v>
      </c>
    </row>
    <row r="35" spans="2:35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>SUM(AI26:AI27)</f>
        <v>15215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I39"/>
  <sheetViews>
    <sheetView workbookViewId="0">
      <selection activeCell="M50" sqref="M50"/>
    </sheetView>
  </sheetViews>
  <sheetFormatPr baseColWidth="10" defaultRowHeight="12.75" x14ac:dyDescent="0.2"/>
  <cols>
    <col min="1" max="1" width="8.625" customWidth="1"/>
    <col min="2" max="2" width="44.125" customWidth="1"/>
  </cols>
  <sheetData>
    <row r="11" spans="2:3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5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</row>
    <row r="13" spans="2:35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</row>
    <row r="14" spans="2:35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</row>
    <row r="15" spans="2:35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</row>
    <row r="16" spans="2:35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</row>
    <row r="17" spans="2:35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</row>
    <row r="18" spans="2:35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</row>
    <row r="19" spans="2:35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</row>
    <row r="20" spans="2:35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</row>
    <row r="21" spans="2:35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</row>
    <row r="22" spans="2:35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</row>
    <row r="23" spans="2:35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</row>
    <row r="24" spans="2:35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</row>
    <row r="25" spans="2:35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</row>
    <row r="26" spans="2:35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</row>
    <row r="27" spans="2:35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</row>
    <row r="28" spans="2:35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</row>
    <row r="29" spans="2:35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</row>
    <row r="30" spans="2:35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f>SUM(AI12:AI13)</f>
        <v>1089</v>
      </c>
    </row>
    <row r="31" spans="2:35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f>SUM(AI14:AI15)</f>
        <v>21</v>
      </c>
    </row>
    <row r="32" spans="2:35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f>SUM(AI16:AI17)</f>
        <v>239</v>
      </c>
    </row>
    <row r="33" spans="2:35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f>SUM(AI18:AI19)</f>
        <v>55</v>
      </c>
    </row>
    <row r="34" spans="2:35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f>SUM(AI20:AI21)</f>
        <v>225</v>
      </c>
    </row>
    <row r="35" spans="2:35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f>SUM(AI22:AI23)</f>
        <v>1294</v>
      </c>
    </row>
    <row r="36" spans="2:35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f>SUM(AI24:AI25)</f>
        <v>28</v>
      </c>
    </row>
    <row r="37" spans="2:35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f>SUM(AI26:AI27)</f>
        <v>786</v>
      </c>
    </row>
    <row r="38" spans="2:35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>SUM(AI28:AI29)</f>
        <v>3737</v>
      </c>
    </row>
    <row r="39" spans="2:35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K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37" ht="32.25" x14ac:dyDescent="0.4">
      <c r="K4" s="28"/>
    </row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7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K12" s="23"/>
    </row>
    <row r="13" spans="2:37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K13" s="23"/>
    </row>
    <row r="14" spans="2:37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f>SUM(AI12:AI13)</f>
        <v>4002</v>
      </c>
      <c r="AK14" s="23"/>
    </row>
    <row r="15" spans="2:37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K15" s="23"/>
    </row>
    <row r="16" spans="2:37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f>SUM(AI14,AI15)</f>
        <v>6836</v>
      </c>
      <c r="AK16" s="23"/>
    </row>
    <row r="17" spans="2:37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f>AI14/AI16</f>
        <v>0.585430076067876</v>
      </c>
      <c r="AK17" s="24"/>
    </row>
    <row r="18" spans="2:37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K18" s="23"/>
    </row>
    <row r="19" spans="2:37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K19" s="23"/>
    </row>
    <row r="20" spans="2:37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K20" s="23"/>
    </row>
    <row r="21" spans="2:37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K21" s="23"/>
    </row>
    <row r="22" spans="2:37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K22" s="23"/>
    </row>
    <row r="23" spans="2:37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K23" s="24"/>
    </row>
    <row r="24" spans="2:37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>AI19/(AI19+AI21)</f>
        <v>0.58533057851239667</v>
      </c>
      <c r="AK24" s="24"/>
    </row>
    <row r="25" spans="2:37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>AI20/(AI20+AI22)</f>
        <v>0.56995305164319254</v>
      </c>
      <c r="AK25" s="24"/>
    </row>
    <row r="26" spans="2:37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K26" s="23"/>
    </row>
    <row r="27" spans="2:37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K27" s="23"/>
    </row>
    <row r="28" spans="2:37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5">
        <v>2433</v>
      </c>
      <c r="AH28" s="25">
        <v>3414</v>
      </c>
      <c r="AI28" s="25">
        <v>2841</v>
      </c>
      <c r="AK28" s="23"/>
    </row>
    <row r="29" spans="2:37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K29" s="24"/>
    </row>
    <row r="30" spans="2:37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</row>
    <row r="31" spans="2:37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</row>
    <row r="32" spans="2:37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</row>
    <row r="33" spans="2:37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K33" s="2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I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35" ht="32.25" x14ac:dyDescent="0.4">
      <c r="K8" s="28"/>
    </row>
    <row r="11" spans="2:3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</row>
    <row r="12" spans="2:35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6">
        <v>65</v>
      </c>
      <c r="AG12" s="6">
        <v>33</v>
      </c>
      <c r="AH12" s="6">
        <v>47</v>
      </c>
      <c r="AI12" s="6">
        <v>34</v>
      </c>
    </row>
    <row r="13" spans="2:35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6">
        <v>14</v>
      </c>
      <c r="AG13" s="6">
        <v>8</v>
      </c>
      <c r="AH13" s="6">
        <v>19</v>
      </c>
      <c r="AI13" s="6">
        <v>16</v>
      </c>
    </row>
    <row r="14" spans="2:35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7">
        <f>AF12/(AF12+AF13)</f>
        <v>0.82278481012658233</v>
      </c>
      <c r="AG14" s="12">
        <v>0.80487804878048785</v>
      </c>
      <c r="AH14" s="12">
        <v>0.71212121212121215</v>
      </c>
      <c r="AI14" s="12">
        <f>AI12/(AI12+AI13)</f>
        <v>0.68</v>
      </c>
    </row>
    <row r="15" spans="2:35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6">
        <v>20</v>
      </c>
      <c r="AG15" s="6">
        <v>16</v>
      </c>
      <c r="AH15" s="6">
        <v>20</v>
      </c>
      <c r="AI15" s="6">
        <v>11</v>
      </c>
    </row>
    <row r="16" spans="2:35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6">
        <v>0</v>
      </c>
      <c r="AG16" s="6">
        <v>5</v>
      </c>
      <c r="AH16" s="6">
        <v>2</v>
      </c>
      <c r="AI16" s="6">
        <v>3</v>
      </c>
    </row>
    <row r="17" spans="2:35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7">
        <f>AF15/(AF15+AF16)</f>
        <v>1</v>
      </c>
      <c r="AG17" s="12">
        <v>0.76190476190476186</v>
      </c>
      <c r="AH17" s="12">
        <v>0.90909090909090906</v>
      </c>
      <c r="AI17" s="12">
        <f>AI15/(AI15+AI16)</f>
        <v>0.7857142857142857</v>
      </c>
    </row>
    <row r="18" spans="2:35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6">
        <v>10</v>
      </c>
      <c r="AG18" s="6">
        <v>7</v>
      </c>
      <c r="AH18" s="6">
        <v>13</v>
      </c>
      <c r="AI18" s="6">
        <v>9</v>
      </c>
    </row>
    <row r="19" spans="2:35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6">
        <v>0</v>
      </c>
      <c r="AG19" s="6">
        <v>1</v>
      </c>
      <c r="AH19" s="6">
        <v>0</v>
      </c>
      <c r="AI19" s="6">
        <v>0</v>
      </c>
    </row>
    <row r="20" spans="2:35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7">
        <f>AF18/(AF18+AF19)</f>
        <v>1</v>
      </c>
      <c r="AG20" s="12">
        <v>0.875</v>
      </c>
      <c r="AH20" s="12">
        <v>1</v>
      </c>
      <c r="AI20" s="12">
        <f>AI18/(AI18+AI19)</f>
        <v>1</v>
      </c>
    </row>
    <row r="21" spans="2:35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6">
        <v>1511</v>
      </c>
      <c r="AG21" s="6">
        <v>1007</v>
      </c>
      <c r="AH21" s="6">
        <v>1859</v>
      </c>
      <c r="AI21" s="6">
        <v>1300</v>
      </c>
    </row>
    <row r="22" spans="2:35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6">
        <v>270</v>
      </c>
      <c r="AG22" s="6">
        <v>175</v>
      </c>
      <c r="AH22" s="6">
        <v>331</v>
      </c>
      <c r="AI22" s="6">
        <v>222</v>
      </c>
    </row>
    <row r="23" spans="2:35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6">
        <v>24</v>
      </c>
      <c r="AG23" s="6">
        <v>13</v>
      </c>
      <c r="AH23" s="6">
        <v>34</v>
      </c>
      <c r="AI23" s="6">
        <v>13</v>
      </c>
    </row>
    <row r="24" spans="2:35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7">
        <f>AF21/(AF21+AF22+AF23)</f>
        <v>0.83711911357340718</v>
      </c>
      <c r="AG24" s="12">
        <v>0.84267782426778237</v>
      </c>
      <c r="AH24" s="12">
        <v>0.83588129496402874</v>
      </c>
      <c r="AI24" s="12">
        <f>AI21/(AI21+AI22+AI23)</f>
        <v>0.84690553745928343</v>
      </c>
    </row>
    <row r="25" spans="2:35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6">
        <v>109</v>
      </c>
      <c r="AG25" s="6">
        <v>71</v>
      </c>
      <c r="AH25" s="6">
        <v>101</v>
      </c>
      <c r="AI25" s="6">
        <v>73</v>
      </c>
    </row>
    <row r="26" spans="2:35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6">
        <v>61</v>
      </c>
      <c r="AG26" s="6">
        <v>41</v>
      </c>
      <c r="AH26" s="6">
        <v>55</v>
      </c>
      <c r="AI26" s="6">
        <v>31</v>
      </c>
    </row>
    <row r="27" spans="2:35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6">
        <v>34</v>
      </c>
      <c r="AG27" s="6">
        <v>15</v>
      </c>
      <c r="AH27" s="6">
        <v>25</v>
      </c>
      <c r="AI27" s="6">
        <v>23</v>
      </c>
    </row>
    <row r="28" spans="2:35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6">
        <v>9</v>
      </c>
      <c r="AG28" s="6">
        <v>9</v>
      </c>
      <c r="AH28" s="6">
        <v>7</v>
      </c>
      <c r="AI28" s="6">
        <v>11</v>
      </c>
    </row>
    <row r="29" spans="2:35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6">
        <v>5</v>
      </c>
      <c r="AG29" s="6">
        <v>6</v>
      </c>
      <c r="AH29" s="6">
        <v>14</v>
      </c>
      <c r="AI29" s="6">
        <v>8</v>
      </c>
    </row>
    <row r="30" spans="2:35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7">
        <f>(AF26+AF27)/AF25</f>
        <v>0.87155963302752293</v>
      </c>
      <c r="AG30" s="12">
        <v>0.78873239436619713</v>
      </c>
      <c r="AH30" s="12">
        <v>0.79207920792079212</v>
      </c>
      <c r="AI30" s="12">
        <f>(AI26+AI27)/AI25</f>
        <v>0.73972602739726023</v>
      </c>
    </row>
    <row r="31" spans="2:35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7">
        <f t="shared" si="0"/>
        <v>0.87142857142857144</v>
      </c>
      <c r="AG31" s="12">
        <v>0.82</v>
      </c>
      <c r="AH31" s="12">
        <v>0.88709677419354838</v>
      </c>
      <c r="AI31" s="12">
        <f t="shared" ref="AI31" si="1">AI26/(AI26+AI28)</f>
        <v>0.73809523809523814</v>
      </c>
    </row>
    <row r="32" spans="2:35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7">
        <f t="shared" si="0"/>
        <v>0.87179487179487181</v>
      </c>
      <c r="AG32" s="12">
        <v>0.7142857142857143</v>
      </c>
      <c r="AH32" s="12">
        <v>0.64102564102564108</v>
      </c>
      <c r="AI32" s="12">
        <f t="shared" ref="AI32" si="2">AI27/(AI27+AI29)</f>
        <v>0.74193548387096775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2020-02-27T11:50:59Z</cp:lastPrinted>
  <dcterms:created xsi:type="dcterms:W3CDTF">2018-12-13T08:49:05Z</dcterms:created>
  <dcterms:modified xsi:type="dcterms:W3CDTF">2020-07-08T10:29:47Z</dcterms:modified>
</cp:coreProperties>
</file>